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Massuger\AppData\Local\Microsoft\Windows\INetCache\Content.Outlook\M99L52OC\"/>
    </mc:Choice>
  </mc:AlternateContent>
  <xr:revisionPtr revIDLastSave="0" documentId="13_ncr:1_{689CD3AB-1E2F-4538-90FE-16CE806062FB}" xr6:coauthVersionLast="46" xr6:coauthVersionMax="47" xr10:uidLastSave="{00000000-0000-0000-0000-000000000000}"/>
  <bookViews>
    <workbookView xWindow="-110" yWindow="-110" windowWidth="19420" windowHeight="10420" xr2:uid="{FFB82EFE-D181-40CD-97B2-A73D38BC2C21}"/>
  </bookViews>
  <sheets>
    <sheet name="Blad1" sheetId="1" r:id="rId1"/>
  </sheets>
  <definedNames>
    <definedName name="_xlnm.Print_Area" localSheetId="0">Blad1!$A$1:$P$57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G28" i="1"/>
  <c r="I12" i="1" l="1"/>
  <c r="I14" i="1" s="1"/>
  <c r="G12" i="1" l="1"/>
  <c r="G14" i="1" s="1"/>
  <c r="I26" i="1" l="1"/>
  <c r="G26" i="1"/>
  <c r="I30" i="1" l="1"/>
  <c r="I32" i="1" s="1"/>
  <c r="G30" i="1"/>
  <c r="G32" i="1" s="1"/>
  <c r="G16" i="1"/>
  <c r="G34" i="1" s="1"/>
  <c r="I16" i="1"/>
  <c r="I34" i="1" s="1"/>
  <c r="K36" i="1" l="1"/>
  <c r="I36" i="1"/>
  <c r="A36" i="1"/>
  <c r="G36" i="1"/>
</calcChain>
</file>

<file path=xl/sharedStrings.xml><?xml version="1.0" encoding="utf-8"?>
<sst xmlns="http://schemas.openxmlformats.org/spreadsheetml/2006/main" count="49" uniqueCount="33">
  <si>
    <t>Berekenen subsidie NOW-regeling 4.0 (Tranche 6)</t>
  </si>
  <si>
    <r>
      <t xml:space="preserve">Alleen de </t>
    </r>
    <r>
      <rPr>
        <i/>
        <sz val="11"/>
        <color theme="5"/>
        <rFont val="Arial"/>
        <family val="2"/>
      </rPr>
      <t>oranje</t>
    </r>
    <r>
      <rPr>
        <i/>
        <sz val="11"/>
        <color theme="1"/>
        <rFont val="Arial"/>
        <family val="2"/>
      </rPr>
      <t xml:space="preserve"> cellen invullen. </t>
    </r>
  </si>
  <si>
    <t>Per maand</t>
  </si>
  <si>
    <t>Per 4 weken</t>
  </si>
  <si>
    <r>
      <t>Verwacht % omzetdaling in 3 aaneengesloten maanden in de periode juli t/m november 2021.</t>
    </r>
    <r>
      <rPr>
        <i/>
        <sz val="9"/>
        <color theme="5" tint="-0.249977111117893"/>
        <rFont val="Arial"/>
        <family val="2"/>
      </rPr>
      <t xml:space="preserve"> </t>
    </r>
    <r>
      <rPr>
        <i/>
        <sz val="9"/>
        <color rgb="FFFF0000"/>
        <rFont val="Arial"/>
        <family val="2"/>
      </rPr>
      <t>Let op: de omzetdaling mag maximaal 80% zijn!</t>
    </r>
    <r>
      <rPr>
        <sz val="10"/>
        <color theme="1"/>
        <rFont val="Arial"/>
        <family val="2"/>
      </rPr>
      <t xml:space="preserve">
</t>
    </r>
    <r>
      <rPr>
        <i/>
        <sz val="9"/>
        <color theme="5" tint="-0.249977111117893"/>
        <rFont val="Arial"/>
        <family val="2"/>
      </rPr>
      <t>Hulp nodig? Zie: https://www.rekenhulpomzetverlies.nl/</t>
    </r>
  </si>
  <si>
    <r>
      <t xml:space="preserve">Verwacht % omzetdaling in 3 aaneengesloten maanden in de periode juli t/m november 2021. </t>
    </r>
    <r>
      <rPr>
        <sz val="9"/>
        <color rgb="FFFF0000"/>
        <rFont val="Arial"/>
        <family val="2"/>
      </rPr>
      <t xml:space="preserve">Let op: de omzetdaling mag maximaal 80% zijn!
</t>
    </r>
    <r>
      <rPr>
        <sz val="9"/>
        <color theme="5" tint="-0.249977111117893"/>
        <rFont val="Arial"/>
        <family val="2"/>
      </rPr>
      <t>Hulp nodig? Zie: https://www.rekenhulpomzetverlies.nl/</t>
    </r>
  </si>
  <si>
    <t>Loonsom februari 2021 x 3</t>
  </si>
  <si>
    <t>Loonsom 2e 4-weeksperiode 2021 x 3</t>
  </si>
  <si>
    <t>Totale loonsom 3 maanden</t>
  </si>
  <si>
    <t>Totale loonsom 2e 4-weeksperiode x 3 plus opslag 8,33%</t>
  </si>
  <si>
    <t>Totale berekende subsidiebedrag</t>
  </si>
  <si>
    <t>Voorschot 80%</t>
  </si>
  <si>
    <t>Loonsom periode juli - september 2021 (min evt. betaald vakantiegeld)</t>
  </si>
  <si>
    <t>Loonsom in 7e t/m 9e aangiftetijdvak 2021 (min evt. betaald vakantiegeld)</t>
  </si>
  <si>
    <t>Lagere loonsom kan gevolgen hebben voor de subsidie! Schat deze nu al in.</t>
  </si>
  <si>
    <t>Wordt er voor 1 of meer werknemers ontslag aangevraagd bij het UWV?      Ja / Nee</t>
  </si>
  <si>
    <t>nee</t>
  </si>
  <si>
    <t>Wordt er voor 1 of meer werknemers ontslag aangevraagd bij het UWV? Ja / Nee</t>
  </si>
  <si>
    <t>Zo ja, is er (telefonisch) contact met het UWV geweest over werk-naar-werk-begeleiding?      Ja/Nee</t>
  </si>
  <si>
    <t>Indien de laatste vraag met ‘nee’ wordt beantwoord, wordt de subsidie verminderd met 5%</t>
  </si>
  <si>
    <t>Correctie i.v.m. lagere loonsom juli t/m september 2021</t>
  </si>
  <si>
    <t>Correctie i.v.m. lagere loonsom 7e t/m 9e aangiftetijdvak 2021</t>
  </si>
  <si>
    <t>Subsidie</t>
  </si>
  <si>
    <t>Subsidie - correctie</t>
  </si>
  <si>
    <t>Betaald voorschot</t>
  </si>
  <si>
    <t>Enkele vaste gegevens</t>
  </si>
  <si>
    <t>Bij betaling per 4 weken opslag 8,33%</t>
  </si>
  <si>
    <t>Vaste opslag voor vakantiegeld en werkgeverspremies 40%</t>
  </si>
  <si>
    <t>Subsidiehoogte 85%</t>
  </si>
  <si>
    <t>Voorschot</t>
  </si>
  <si>
    <t>Disclaimer</t>
  </si>
  <si>
    <t xml:space="preserve">Het programma is met de grootste zorgvuldigheid opgesteld en aansluitend getest. TLN aanvaardt geen enkele aansprakelijkheid voor directe of indirecte schade </t>
  </si>
  <si>
    <t xml:space="preserve">die voortvloeit uit eventuele fouten of onvolkomenheden door eventueel niet goed functioneren van het programma of het gebruik ervan.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</si>
</sst>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&quot;€&quot;\ #,##0.00;[Red]&quot;€&quot;\ #,##0.00"/>
    <numFmt numFmtId="166" formatCode=";;;"/>
  </numFmts>
  <fonts count="25" x14ac:knownFonts="1">
    <font>
      <sz val="11"/>
      <color theme="1"/>
      <name val="Arial"/>
      <family val="2"/>
    </font>
    <font>
      <sz val="11"/>
      <color rgb="FF3F3F76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5"/>
      <name val="Arial"/>
      <family val="2"/>
    </font>
    <font>
      <sz val="11"/>
      <color rgb="FFFF0000"/>
      <name val="Arial"/>
      <family val="2"/>
    </font>
    <font>
      <i/>
      <sz val="9"/>
      <color rgb="FFFF0000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color theme="0" tint="-0.499984740745262"/>
      <name val="Arial"/>
      <family val="2"/>
    </font>
    <font>
      <sz val="9"/>
      <color theme="0" tint="-0.499984740745262"/>
      <name val="Arial"/>
      <family val="2"/>
    </font>
    <font>
      <sz val="9"/>
      <color theme="2" tint="-0.49998474074526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0"/>
      <color rgb="FF0070C0"/>
      <name val="Arial"/>
      <family val="2"/>
    </font>
    <font>
      <i/>
      <sz val="9"/>
      <color theme="5" tint="-0.249977111117893"/>
      <name val="Arial"/>
      <family val="2"/>
    </font>
    <font>
      <sz val="11"/>
      <color theme="0"/>
      <name val="Arial"/>
      <family val="2"/>
    </font>
    <font>
      <i/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5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98">
    <xf numFmtId="0" fontId="0" fillId="0" borderId="0" xfId="0"/>
    <xf numFmtId="164" fontId="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3" borderId="0" xfId="0" applyFill="1" applyBorder="1"/>
    <xf numFmtId="0" fontId="10" fillId="3" borderId="0" xfId="0" applyFont="1" applyFill="1" applyBorder="1" applyAlignment="1">
      <alignment vertical="top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6" fillId="0" borderId="0" xfId="0" applyFont="1"/>
    <xf numFmtId="0" fontId="0" fillId="0" borderId="0" xfId="0" applyBorder="1"/>
    <xf numFmtId="0" fontId="16" fillId="0" borderId="0" xfId="0" applyFont="1" applyBorder="1"/>
    <xf numFmtId="0" fontId="16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16" fillId="0" borderId="0" xfId="0" applyFont="1" applyFill="1" applyBorder="1" applyAlignment="1">
      <alignment vertical="center" wrapText="1"/>
    </xf>
    <xf numFmtId="0" fontId="9" fillId="0" borderId="0" xfId="0" applyFont="1" applyBorder="1"/>
    <xf numFmtId="0" fontId="17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5" fillId="0" borderId="0" xfId="0" applyFont="1" applyBorder="1"/>
    <xf numFmtId="164" fontId="16" fillId="0" borderId="0" xfId="0" applyNumberFormat="1" applyFont="1"/>
    <xf numFmtId="164" fontId="0" fillId="0" borderId="0" xfId="0" applyNumberFormat="1"/>
    <xf numFmtId="164" fontId="21" fillId="4" borderId="10" xfId="0" applyNumberFormat="1" applyFont="1" applyFill="1" applyBorder="1" applyAlignment="1">
      <alignment horizontal="center" vertical="center"/>
    </xf>
    <xf numFmtId="164" fontId="21" fillId="4" borderId="10" xfId="0" applyNumberFormat="1" applyFont="1" applyFill="1" applyBorder="1" applyAlignment="1">
      <alignment horizontal="center"/>
    </xf>
    <xf numFmtId="165" fontId="15" fillId="3" borderId="10" xfId="0" applyNumberFormat="1" applyFont="1" applyFill="1" applyBorder="1" applyAlignment="1">
      <alignment horizontal="center" vertical="center"/>
    </xf>
    <xf numFmtId="9" fontId="1" fillId="2" borderId="1" xfId="1" applyNumberFormat="1" applyAlignment="1" applyProtection="1">
      <alignment horizontal="center" vertical="center"/>
      <protection locked="0" hidden="1"/>
    </xf>
    <xf numFmtId="0" fontId="16" fillId="0" borderId="0" xfId="0" applyFont="1" applyBorder="1" applyAlignment="1">
      <alignment horizontal="left" vertical="center"/>
    </xf>
    <xf numFmtId="0" fontId="16" fillId="0" borderId="11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top"/>
    </xf>
    <xf numFmtId="0" fontId="12" fillId="3" borderId="0" xfId="0" applyFont="1" applyFill="1" applyBorder="1" applyAlignment="1"/>
    <xf numFmtId="0" fontId="11" fillId="3" borderId="0" xfId="0" applyFont="1" applyFill="1" applyBorder="1" applyAlignment="1"/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/>
    </xf>
    <xf numFmtId="166" fontId="14" fillId="0" borderId="0" xfId="0" applyNumberFormat="1" applyFont="1" applyBorder="1"/>
    <xf numFmtId="166" fontId="6" fillId="0" borderId="0" xfId="0" applyNumberFormat="1" applyFont="1" applyBorder="1" applyAlignment="1">
      <alignment horizontal="right" vertical="center"/>
    </xf>
    <xf numFmtId="166" fontId="0" fillId="0" borderId="0" xfId="0" applyNumberFormat="1" applyBorder="1"/>
    <xf numFmtId="166" fontId="6" fillId="0" borderId="0" xfId="0" applyNumberFormat="1" applyFont="1" applyBorder="1" applyAlignment="1">
      <alignment horizontal="left" vertical="center"/>
    </xf>
    <xf numFmtId="166" fontId="0" fillId="0" borderId="0" xfId="0" applyNumberFormat="1" applyBorder="1" applyAlignment="1">
      <alignment horizontal="left"/>
    </xf>
    <xf numFmtId="0" fontId="9" fillId="0" borderId="0" xfId="0" applyFont="1" applyAlignment="1" applyProtection="1">
      <alignment horizontal="center"/>
    </xf>
    <xf numFmtId="0" fontId="9" fillId="0" borderId="0" xfId="0" applyFont="1" applyProtection="1"/>
    <xf numFmtId="166" fontId="0" fillId="0" borderId="0" xfId="0" applyNumberFormat="1" applyBorder="1" applyAlignment="1" applyProtection="1">
      <alignment horizontal="center"/>
    </xf>
    <xf numFmtId="166" fontId="0" fillId="0" borderId="0" xfId="0" applyNumberFormat="1" applyBorder="1" applyProtection="1"/>
    <xf numFmtId="166" fontId="14" fillId="0" borderId="0" xfId="0" applyNumberFormat="1" applyFont="1" applyBorder="1" applyAlignment="1" applyProtection="1">
      <alignment horizontal="center"/>
    </xf>
    <xf numFmtId="166" fontId="14" fillId="0" borderId="0" xfId="0" applyNumberFormat="1" applyFont="1" applyBorder="1" applyProtection="1"/>
    <xf numFmtId="0" fontId="0" fillId="0" borderId="0" xfId="0" applyNumberFormat="1"/>
    <xf numFmtId="0" fontId="0" fillId="0" borderId="0" xfId="0" applyNumberFormat="1" applyProtection="1"/>
    <xf numFmtId="166" fontId="6" fillId="0" borderId="0" xfId="0" applyNumberFormat="1" applyFont="1" applyAlignment="1">
      <alignment horizontal="right" vertical="center"/>
    </xf>
    <xf numFmtId="166" fontId="17" fillId="0" borderId="0" xfId="0" applyNumberFormat="1" applyFont="1" applyAlignment="1">
      <alignment horizontal="right" vertical="center"/>
    </xf>
    <xf numFmtId="166" fontId="0" fillId="0" borderId="0" xfId="0" applyNumberFormat="1"/>
    <xf numFmtId="166" fontId="0" fillId="0" borderId="0" xfId="0" applyNumberFormat="1" applyAlignment="1" applyProtection="1">
      <alignment horizontal="center"/>
    </xf>
    <xf numFmtId="166" fontId="0" fillId="0" borderId="0" xfId="0" applyNumberFormat="1" applyProtection="1"/>
    <xf numFmtId="166" fontId="6" fillId="0" borderId="0" xfId="0" applyNumberFormat="1" applyFont="1" applyAlignment="1">
      <alignment horizontal="left" vertical="center"/>
    </xf>
    <xf numFmtId="0" fontId="16" fillId="0" borderId="0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/>
    <xf numFmtId="0" fontId="16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18" fillId="0" borderId="0" xfId="0" applyFont="1" applyBorder="1" applyAlignment="1">
      <alignment horizontal="left"/>
    </xf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right" vertical="center"/>
    </xf>
    <xf numFmtId="164" fontId="1" fillId="2" borderId="1" xfId="1" applyNumberFormat="1" applyAlignment="1" applyProtection="1">
      <alignment horizontal="center" vertical="center"/>
      <protection locked="0" hidden="1"/>
    </xf>
    <xf numFmtId="0" fontId="1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right"/>
    </xf>
    <xf numFmtId="0" fontId="16" fillId="0" borderId="0" xfId="0" applyFont="1" applyBorder="1" applyAlignment="1">
      <alignment horizontal="right" vertical="center"/>
    </xf>
    <xf numFmtId="164" fontId="1" fillId="2" borderId="1" xfId="1" applyNumberFormat="1" applyAlignment="1" applyProtection="1">
      <alignment horizontal="center" vertical="center"/>
      <protection locked="0" hidden="1"/>
    </xf>
    <xf numFmtId="0" fontId="20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6" fillId="0" borderId="0" xfId="0" applyFont="1" applyBorder="1" applyAlignment="1">
      <alignment horizontal="right" vertical="center" wrapText="1"/>
    </xf>
    <xf numFmtId="0" fontId="18" fillId="0" borderId="0" xfId="0" applyFont="1" applyFill="1" applyBorder="1" applyAlignment="1">
      <alignment horizontal="right" vertical="center"/>
    </xf>
    <xf numFmtId="0" fontId="16" fillId="0" borderId="0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18" fillId="0" borderId="0" xfId="0" applyFont="1" applyBorder="1" applyAlignment="1">
      <alignment horizontal="right" vertical="center"/>
    </xf>
    <xf numFmtId="166" fontId="14" fillId="0" borderId="0" xfId="0" applyNumberFormat="1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166" fontId="13" fillId="0" borderId="0" xfId="0" applyNumberFormat="1" applyFont="1" applyBorder="1" applyAlignment="1">
      <alignment horizontal="right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/>
    <xf numFmtId="0" fontId="18" fillId="0" borderId="0" xfId="0" applyFont="1" applyBorder="1" applyAlignment="1">
      <alignment horizontal="left"/>
    </xf>
    <xf numFmtId="0" fontId="22" fillId="0" borderId="8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166" fontId="14" fillId="0" borderId="0" xfId="0" applyNumberFormat="1" applyFont="1" applyBorder="1" applyAlignment="1">
      <alignment horizontal="left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18" fillId="0" borderId="0" xfId="0" applyFont="1" applyBorder="1" applyAlignment="1">
      <alignment horizontal="left" vertical="center"/>
    </xf>
    <xf numFmtId="166" fontId="13" fillId="0" borderId="0" xfId="0" applyNumberFormat="1" applyFont="1" applyBorder="1" applyAlignment="1">
      <alignment horizontal="left"/>
    </xf>
  </cellXfs>
  <cellStyles count="2">
    <cellStyle name="Invoer" xfId="1" builtinId="20"/>
    <cellStyle name="Standaard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</xdr:colOff>
      <xdr:row>0</xdr:row>
      <xdr:rowOff>152400</xdr:rowOff>
    </xdr:from>
    <xdr:to>
      <xdr:col>2</xdr:col>
      <xdr:colOff>277495</xdr:colOff>
      <xdr:row>4</xdr:row>
      <xdr:rowOff>50165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96073CA-5DB6-41EB-8E0B-9B07D94E1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8780" y="152400"/>
          <a:ext cx="1219200" cy="762000"/>
        </a:xfrm>
        <a:prstGeom prst="rect">
          <a:avLst/>
        </a:prstGeom>
      </xdr:spPr>
    </xdr:pic>
    <xdr:clientData/>
  </xdr:twoCellAnchor>
  <xdr:twoCellAnchor editAs="oneCell">
    <xdr:from>
      <xdr:col>6</xdr:col>
      <xdr:colOff>990600</xdr:colOff>
      <xdr:row>52</xdr:row>
      <xdr:rowOff>129540</xdr:rowOff>
    </xdr:from>
    <xdr:to>
      <xdr:col>8</xdr:col>
      <xdr:colOff>838200</xdr:colOff>
      <xdr:row>57</xdr:row>
      <xdr:rowOff>12064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E29CC667-6AF4-4C35-9A1C-F04D5392B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3140" y="10279380"/>
          <a:ext cx="12192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67449-3B38-4B8C-9BE8-9AEA4AAE5E31}">
  <sheetPr>
    <pageSetUpPr fitToPage="1"/>
  </sheetPr>
  <dimension ref="A1:AC1048576"/>
  <sheetViews>
    <sheetView showGridLines="0" tabSelected="1" zoomScaleNormal="100" workbookViewId="0">
      <selection activeCell="G10" sqref="G10"/>
    </sheetView>
  </sheetViews>
  <sheetFormatPr defaultRowHeight="14" x14ac:dyDescent="0.3"/>
  <cols>
    <col min="1" max="1" width="9.33203125" bestFit="1" customWidth="1"/>
    <col min="2" max="3" width="14.58203125" customWidth="1"/>
    <col min="4" max="4" width="6.58203125" customWidth="1"/>
    <col min="5" max="5" width="9.58203125" customWidth="1"/>
    <col min="6" max="6" width="3.08203125" customWidth="1"/>
    <col min="7" max="7" width="13.58203125" customWidth="1"/>
    <col min="8" max="8" width="4.08203125" customWidth="1"/>
    <col min="9" max="9" width="13.58203125" customWidth="1"/>
    <col min="10" max="10" width="2.83203125" customWidth="1"/>
    <col min="13" max="13" width="11.08203125" bestFit="1" customWidth="1"/>
    <col min="16" max="16" width="9.58203125" customWidth="1"/>
    <col min="17" max="17" width="13.58203125" customWidth="1"/>
  </cols>
  <sheetData>
    <row r="1" spans="1:17" ht="26.15" customHeight="1" x14ac:dyDescent="0.3"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7" ht="14.5" customHeight="1" x14ac:dyDescent="0.35">
      <c r="C2" s="75" t="s">
        <v>1</v>
      </c>
      <c r="D2" s="75"/>
      <c r="E2" s="75"/>
      <c r="F2" s="75"/>
      <c r="G2" s="75"/>
      <c r="H2" s="75"/>
      <c r="I2" s="75"/>
      <c r="J2" s="75"/>
      <c r="K2" s="75"/>
      <c r="L2" s="75"/>
      <c r="M2" s="75"/>
    </row>
    <row r="6" spans="1:17" x14ac:dyDescent="0.3">
      <c r="G6" s="5" t="s">
        <v>2</v>
      </c>
      <c r="I6" s="5" t="s">
        <v>3</v>
      </c>
    </row>
    <row r="8" spans="1:17" ht="50.5" customHeight="1" x14ac:dyDescent="0.3">
      <c r="A8" s="76" t="s">
        <v>4</v>
      </c>
      <c r="B8" s="76"/>
      <c r="C8" s="76"/>
      <c r="D8" s="76"/>
      <c r="E8" s="76"/>
      <c r="F8" s="11"/>
      <c r="G8" s="29">
        <v>0</v>
      </c>
      <c r="I8" s="29">
        <v>0</v>
      </c>
      <c r="J8" s="11"/>
      <c r="K8" s="78" t="s">
        <v>5</v>
      </c>
      <c r="L8" s="78"/>
      <c r="M8" s="78"/>
      <c r="N8" s="78"/>
      <c r="O8" s="78"/>
      <c r="P8" s="78"/>
      <c r="Q8" s="10"/>
    </row>
    <row r="9" spans="1:17" s="11" customFormat="1" ht="14.15" customHeight="1" x14ac:dyDescent="0.3">
      <c r="A9" s="62"/>
      <c r="B9" s="64"/>
      <c r="C9" s="64"/>
      <c r="D9" s="64"/>
      <c r="E9" s="64"/>
      <c r="K9" s="63"/>
      <c r="L9" s="30"/>
      <c r="M9" s="30"/>
      <c r="N9" s="30"/>
      <c r="O9" s="30"/>
      <c r="P9" s="12"/>
      <c r="Q9" s="12"/>
    </row>
    <row r="10" spans="1:17" ht="24" customHeight="1" x14ac:dyDescent="0.3">
      <c r="A10" s="77" t="s">
        <v>6</v>
      </c>
      <c r="B10" s="77"/>
      <c r="C10" s="77"/>
      <c r="D10" s="77"/>
      <c r="E10" s="77"/>
      <c r="F10" s="11"/>
      <c r="G10" s="65"/>
      <c r="I10" s="65">
        <v>0</v>
      </c>
      <c r="J10" s="11"/>
      <c r="K10" s="66" t="s">
        <v>7</v>
      </c>
      <c r="L10" s="66"/>
      <c r="M10" s="66"/>
      <c r="N10" s="66"/>
      <c r="O10" s="66"/>
      <c r="P10" s="12"/>
      <c r="Q10" s="10"/>
    </row>
    <row r="11" spans="1:17" ht="18" customHeight="1" x14ac:dyDescent="0.3">
      <c r="A11" s="35"/>
      <c r="B11" s="35"/>
      <c r="C11" s="35"/>
      <c r="D11" s="35"/>
      <c r="E11" s="35"/>
      <c r="F11" s="11"/>
      <c r="J11" s="11"/>
      <c r="K11" s="36"/>
      <c r="L11" s="36"/>
      <c r="M11" s="36"/>
      <c r="N11" s="36"/>
      <c r="O11" s="36"/>
      <c r="P11" s="12"/>
      <c r="Q11" s="10"/>
    </row>
    <row r="12" spans="1:17" ht="21" customHeight="1" x14ac:dyDescent="0.3">
      <c r="A12" s="82" t="s">
        <v>8</v>
      </c>
      <c r="B12" s="82"/>
      <c r="C12" s="82"/>
      <c r="D12" s="82"/>
      <c r="E12" s="82"/>
      <c r="F12" s="23"/>
      <c r="G12" s="26">
        <f>G10</f>
        <v>0</v>
      </c>
      <c r="I12" s="26">
        <f>I10*1.0833</f>
        <v>0</v>
      </c>
      <c r="J12" s="11"/>
      <c r="K12" s="66" t="s">
        <v>9</v>
      </c>
      <c r="L12" s="66"/>
      <c r="M12" s="66"/>
      <c r="N12" s="66"/>
      <c r="O12" s="66"/>
      <c r="P12" s="12"/>
      <c r="Q12" s="10"/>
    </row>
    <row r="13" spans="1:17" ht="14.15" customHeight="1" x14ac:dyDescent="0.3">
      <c r="A13" s="21"/>
      <c r="B13" s="21"/>
      <c r="C13" s="21"/>
      <c r="D13" s="21"/>
      <c r="E13" s="21"/>
      <c r="F13" s="23"/>
      <c r="G13" s="1"/>
      <c r="I13" s="1"/>
      <c r="J13" s="11"/>
      <c r="K13" s="18"/>
      <c r="L13" s="18"/>
      <c r="M13" s="18"/>
      <c r="N13" s="18"/>
      <c r="O13" s="18"/>
      <c r="P13" s="12"/>
      <c r="Q13" s="10"/>
    </row>
    <row r="14" spans="1:17" x14ac:dyDescent="0.3">
      <c r="A14" s="69" t="s">
        <v>10</v>
      </c>
      <c r="B14" s="69"/>
      <c r="C14" s="69"/>
      <c r="D14" s="69"/>
      <c r="E14" s="69"/>
      <c r="F14" s="17"/>
      <c r="G14" s="27">
        <f>IF(G8&lt;20%,0,G8*G12*G44*G45)</f>
        <v>0</v>
      </c>
      <c r="H14" s="3"/>
      <c r="I14" s="26">
        <f>IF(I8&lt;20%,0,I8*I12*I44*I45)</f>
        <v>0</v>
      </c>
      <c r="J14" s="17"/>
      <c r="K14" s="88" t="s">
        <v>10</v>
      </c>
      <c r="L14" s="88"/>
      <c r="M14" s="88"/>
      <c r="N14" s="88"/>
      <c r="O14" s="88"/>
      <c r="P14" s="12"/>
      <c r="Q14" s="10"/>
    </row>
    <row r="15" spans="1:17" ht="10.4" customHeight="1" x14ac:dyDescent="0.3">
      <c r="A15" s="60"/>
      <c r="B15" s="60"/>
      <c r="C15" s="60"/>
      <c r="D15" s="60"/>
      <c r="E15" s="60"/>
      <c r="F15" s="17"/>
      <c r="H15" s="3"/>
      <c r="J15" s="17"/>
      <c r="K15" s="61"/>
      <c r="L15" s="61"/>
      <c r="M15" s="61"/>
      <c r="N15" s="61"/>
      <c r="O15" s="61"/>
      <c r="P15" s="12"/>
      <c r="Q15" s="10"/>
    </row>
    <row r="16" spans="1:17" x14ac:dyDescent="0.3">
      <c r="A16" s="69" t="s">
        <v>11</v>
      </c>
      <c r="B16" s="69"/>
      <c r="C16" s="69"/>
      <c r="D16" s="69"/>
      <c r="E16" s="69"/>
      <c r="F16" s="17"/>
      <c r="G16" s="26">
        <f>G14*80%</f>
        <v>0</v>
      </c>
      <c r="H16" s="3"/>
      <c r="I16" s="26">
        <f>I14*80%</f>
        <v>0</v>
      </c>
      <c r="J16" s="17"/>
      <c r="K16" s="88" t="s">
        <v>11</v>
      </c>
      <c r="L16" s="88"/>
      <c r="M16" s="88"/>
      <c r="N16" s="88"/>
      <c r="O16" s="88"/>
      <c r="P16" s="12"/>
      <c r="Q16" s="10"/>
    </row>
    <row r="17" spans="1:17" ht="12" customHeight="1" x14ac:dyDescent="0.3">
      <c r="A17" s="64"/>
      <c r="B17" s="64"/>
      <c r="C17" s="64"/>
      <c r="D17" s="64"/>
      <c r="E17" s="64"/>
      <c r="F17" s="11"/>
      <c r="G17" s="2"/>
      <c r="J17" s="11"/>
      <c r="K17" s="30"/>
      <c r="L17" s="30"/>
      <c r="M17" s="30"/>
      <c r="N17" s="30"/>
      <c r="O17" s="30"/>
      <c r="P17" s="12"/>
      <c r="Q17" s="10"/>
    </row>
    <row r="18" spans="1:17" ht="12" customHeight="1" x14ac:dyDescent="0.3">
      <c r="A18" s="64"/>
      <c r="B18" s="64"/>
      <c r="C18" s="64"/>
      <c r="D18" s="64"/>
      <c r="E18" s="64"/>
      <c r="F18" s="11"/>
      <c r="G18" s="2"/>
      <c r="J18" s="11"/>
      <c r="K18" s="30"/>
      <c r="L18" s="30"/>
      <c r="M18" s="30"/>
      <c r="N18" s="30"/>
      <c r="O18" s="30"/>
      <c r="P18" s="12"/>
      <c r="Q18" s="10"/>
    </row>
    <row r="19" spans="1:17" x14ac:dyDescent="0.3">
      <c r="A19" s="70" t="s">
        <v>12</v>
      </c>
      <c r="B19" s="70"/>
      <c r="C19" s="70"/>
      <c r="D19" s="70"/>
      <c r="E19" s="70"/>
      <c r="F19" s="11"/>
      <c r="G19" s="71">
        <v>0</v>
      </c>
      <c r="I19" s="71">
        <v>0</v>
      </c>
      <c r="J19" s="11"/>
      <c r="K19" s="66" t="s">
        <v>13</v>
      </c>
      <c r="L19" s="66"/>
      <c r="M19" s="66"/>
      <c r="N19" s="66"/>
      <c r="O19" s="66"/>
      <c r="P19" s="66"/>
      <c r="Q19" s="13"/>
    </row>
    <row r="20" spans="1:17" x14ac:dyDescent="0.3">
      <c r="A20" s="72" t="s">
        <v>14</v>
      </c>
      <c r="B20" s="72"/>
      <c r="C20" s="72"/>
      <c r="D20" s="72"/>
      <c r="E20" s="72"/>
      <c r="F20" s="11"/>
      <c r="G20" s="71"/>
      <c r="I20" s="71"/>
      <c r="J20" s="11"/>
      <c r="K20" s="73" t="s">
        <v>14</v>
      </c>
      <c r="L20" s="73"/>
      <c r="M20" s="73"/>
      <c r="N20" s="73"/>
      <c r="O20" s="73"/>
      <c r="P20" s="73"/>
      <c r="Q20" s="12"/>
    </row>
    <row r="21" spans="1:17" x14ac:dyDescent="0.3">
      <c r="A21" s="22"/>
      <c r="B21" s="22"/>
      <c r="C21" s="22"/>
      <c r="D21" s="22"/>
      <c r="E21" s="22"/>
      <c r="F21" s="11"/>
      <c r="J21" s="11"/>
      <c r="K21" s="19"/>
      <c r="L21" s="19"/>
      <c r="M21" s="19"/>
      <c r="N21" s="19"/>
      <c r="O21" s="19"/>
      <c r="P21" s="12"/>
      <c r="Q21" s="10"/>
    </row>
    <row r="22" spans="1:17" ht="28.5" customHeight="1" x14ac:dyDescent="0.3">
      <c r="A22" s="68" t="s">
        <v>15</v>
      </c>
      <c r="B22" s="68"/>
      <c r="C22" s="68"/>
      <c r="D22" s="68"/>
      <c r="E22" s="68"/>
      <c r="F22" s="31"/>
      <c r="G22" s="65" t="s">
        <v>16</v>
      </c>
      <c r="I22" s="65" t="s">
        <v>16</v>
      </c>
      <c r="J22" s="15"/>
      <c r="K22" s="67" t="s">
        <v>17</v>
      </c>
      <c r="L22" s="67"/>
      <c r="M22" s="67"/>
      <c r="N22" s="67"/>
      <c r="O22" s="67"/>
      <c r="P22" s="67"/>
      <c r="Q22" s="16"/>
    </row>
    <row r="23" spans="1:17" ht="14.5" customHeight="1" x14ac:dyDescent="0.3">
      <c r="A23" s="56"/>
      <c r="B23" s="56"/>
      <c r="C23" s="56"/>
      <c r="D23" s="56"/>
      <c r="E23" s="56"/>
      <c r="F23" s="11"/>
      <c r="J23" s="15"/>
      <c r="K23" s="57"/>
      <c r="L23" s="57"/>
      <c r="M23" s="57"/>
      <c r="N23" s="57"/>
      <c r="O23" s="57"/>
      <c r="P23" s="57"/>
      <c r="Q23" s="16"/>
    </row>
    <row r="24" spans="1:17" ht="29.5" customHeight="1" x14ac:dyDescent="0.3">
      <c r="A24" s="68" t="s">
        <v>18</v>
      </c>
      <c r="B24" s="68"/>
      <c r="C24" s="68"/>
      <c r="D24" s="68"/>
      <c r="E24" s="68"/>
      <c r="F24" s="11"/>
      <c r="G24" s="65" t="s">
        <v>16</v>
      </c>
      <c r="I24" s="65" t="s">
        <v>16</v>
      </c>
      <c r="J24" s="15"/>
      <c r="K24" s="67" t="s">
        <v>18</v>
      </c>
      <c r="L24" s="67"/>
      <c r="M24" s="67"/>
      <c r="N24" s="67"/>
      <c r="O24" s="67"/>
      <c r="P24" s="67"/>
      <c r="Q24" s="16"/>
    </row>
    <row r="25" spans="1:17" ht="19" customHeight="1" x14ac:dyDescent="0.3">
      <c r="A25" s="56"/>
      <c r="B25" s="56"/>
      <c r="C25" s="56"/>
      <c r="D25" s="56"/>
      <c r="E25" s="56"/>
      <c r="F25" s="11"/>
      <c r="J25" s="15"/>
      <c r="K25" s="57"/>
      <c r="L25" s="57"/>
      <c r="M25" s="57"/>
      <c r="N25" s="57"/>
      <c r="O25" s="57"/>
      <c r="P25" s="57"/>
      <c r="Q25" s="16"/>
    </row>
    <row r="26" spans="1:17" ht="29.5" customHeight="1" x14ac:dyDescent="0.3">
      <c r="A26" s="68" t="s">
        <v>19</v>
      </c>
      <c r="B26" s="68"/>
      <c r="C26" s="68"/>
      <c r="D26" s="68"/>
      <c r="E26" s="68"/>
      <c r="F26" s="11"/>
      <c r="G26" s="26">
        <f>IF(G22="nee",0,IF(G24="ja",0,G14*5/100))</f>
        <v>0</v>
      </c>
      <c r="I26" s="26">
        <f>IF(I22="nee",0,IF(I24="ja",0,I14*5/100))</f>
        <v>0</v>
      </c>
      <c r="J26" s="15"/>
      <c r="K26" s="67" t="s">
        <v>19</v>
      </c>
      <c r="L26" s="67"/>
      <c r="M26" s="67"/>
      <c r="N26" s="67"/>
      <c r="O26" s="67"/>
      <c r="P26" s="67"/>
      <c r="Q26" s="16"/>
    </row>
    <row r="27" spans="1:17" x14ac:dyDescent="0.3">
      <c r="A27" s="22"/>
      <c r="B27" s="22"/>
      <c r="C27" s="22"/>
      <c r="D27" s="22"/>
      <c r="E27" s="22"/>
      <c r="F27" s="11"/>
      <c r="J27" s="11"/>
      <c r="K27" s="19"/>
      <c r="L27" s="19"/>
      <c r="M27" s="19"/>
      <c r="N27" s="19"/>
      <c r="O27" s="19"/>
      <c r="P27" s="12"/>
      <c r="Q27" s="10"/>
    </row>
    <row r="28" spans="1:17" x14ac:dyDescent="0.3">
      <c r="A28" s="69" t="s">
        <v>20</v>
      </c>
      <c r="B28" s="69"/>
      <c r="C28" s="69"/>
      <c r="D28" s="69"/>
      <c r="E28" s="69"/>
      <c r="F28" s="17"/>
      <c r="G28" s="26">
        <f>IF(G19&lt;(G10*0.9),((G10*0.9)-G19)*G44*G45,0)</f>
        <v>0</v>
      </c>
      <c r="H28" s="3"/>
      <c r="I28" s="26">
        <f>IF(I19&lt;(I10*0.9),((I10*0.9)-I19)*1.0833*I44*I45,0)</f>
        <v>0</v>
      </c>
      <c r="J28" s="17"/>
      <c r="K28" s="88" t="s">
        <v>21</v>
      </c>
      <c r="L28" s="88"/>
      <c r="M28" s="88"/>
      <c r="N28" s="88"/>
      <c r="O28" s="88"/>
      <c r="P28" s="88"/>
      <c r="Q28" s="10"/>
    </row>
    <row r="29" spans="1:17" ht="11.5" customHeight="1" x14ac:dyDescent="0.3">
      <c r="A29" s="64"/>
      <c r="B29" s="64"/>
      <c r="C29" s="64"/>
      <c r="D29" s="64"/>
      <c r="E29" s="64"/>
      <c r="F29" s="11"/>
      <c r="G29" s="2"/>
      <c r="J29" s="11"/>
      <c r="K29" s="30"/>
      <c r="L29" s="30"/>
      <c r="M29" s="30"/>
      <c r="N29" s="30"/>
      <c r="O29" s="30"/>
      <c r="P29" s="12"/>
      <c r="Q29" s="10"/>
    </row>
    <row r="30" spans="1:17" x14ac:dyDescent="0.3">
      <c r="A30" s="84" t="s">
        <v>22</v>
      </c>
      <c r="B30" s="84"/>
      <c r="C30" s="84"/>
      <c r="D30" s="84"/>
      <c r="E30" s="84"/>
      <c r="F30" s="11"/>
      <c r="G30" s="26">
        <f>G14</f>
        <v>0</v>
      </c>
      <c r="I30" s="26">
        <f>I14</f>
        <v>0</v>
      </c>
      <c r="J30" s="11"/>
      <c r="K30" s="86" t="s">
        <v>22</v>
      </c>
      <c r="L30" s="86"/>
      <c r="M30" s="86"/>
      <c r="N30" s="86"/>
      <c r="O30" s="86"/>
      <c r="P30" s="12"/>
      <c r="Q30" s="10"/>
    </row>
    <row r="31" spans="1:17" x14ac:dyDescent="0.3">
      <c r="A31" s="87"/>
      <c r="B31" s="87"/>
      <c r="C31" s="87"/>
      <c r="D31" s="87"/>
      <c r="E31" s="87"/>
      <c r="F31" s="11"/>
      <c r="J31" s="11"/>
      <c r="K31" s="87"/>
      <c r="L31" s="87"/>
      <c r="M31" s="87"/>
      <c r="N31" s="87"/>
      <c r="O31" s="87"/>
      <c r="P31" s="12"/>
      <c r="Q31" s="10"/>
    </row>
    <row r="32" spans="1:17" x14ac:dyDescent="0.3">
      <c r="A32" s="25"/>
      <c r="B32" s="58"/>
      <c r="C32" s="58"/>
      <c r="D32" s="58"/>
      <c r="E32" s="59" t="s">
        <v>23</v>
      </c>
      <c r="F32" s="11"/>
      <c r="G32" s="26">
        <f>IF(G30-G28-G26&lt;0,0,G30-G28-G26)</f>
        <v>0</v>
      </c>
      <c r="I32" s="26">
        <f>IF(I30-I28-I26&lt;0,0,I30-I28-I26)</f>
        <v>0</v>
      </c>
      <c r="J32" s="11"/>
      <c r="K32" s="86" t="s">
        <v>23</v>
      </c>
      <c r="L32" s="86"/>
      <c r="M32" s="86"/>
      <c r="N32" s="86"/>
      <c r="O32" s="86"/>
      <c r="P32" s="58"/>
      <c r="Q32" s="10"/>
    </row>
    <row r="33" spans="1:17" x14ac:dyDescent="0.3">
      <c r="A33" s="12"/>
      <c r="B33" s="12"/>
      <c r="C33" s="12"/>
      <c r="D33" s="12"/>
      <c r="E33" s="12"/>
      <c r="F33" s="11"/>
      <c r="J33" s="11"/>
      <c r="K33" s="12"/>
      <c r="L33" s="12"/>
      <c r="M33" s="12"/>
      <c r="N33" s="12"/>
      <c r="O33" s="12"/>
      <c r="P33" s="12"/>
      <c r="Q33" s="10"/>
    </row>
    <row r="34" spans="1:17" x14ac:dyDescent="0.3">
      <c r="A34" s="84" t="s">
        <v>24</v>
      </c>
      <c r="B34" s="84"/>
      <c r="C34" s="84"/>
      <c r="D34" s="84"/>
      <c r="E34" s="84"/>
      <c r="F34" s="11"/>
      <c r="G34" s="26">
        <f>G16</f>
        <v>0</v>
      </c>
      <c r="I34" s="26">
        <f>I16</f>
        <v>0</v>
      </c>
      <c r="J34" s="11"/>
      <c r="K34" s="86" t="s">
        <v>24</v>
      </c>
      <c r="L34" s="86"/>
      <c r="M34" s="86"/>
      <c r="N34" s="86"/>
      <c r="O34" s="86"/>
      <c r="P34" s="12"/>
      <c r="Q34" s="10"/>
    </row>
    <row r="35" spans="1:17" x14ac:dyDescent="0.3">
      <c r="A35" s="82"/>
      <c r="B35" s="82"/>
      <c r="C35" s="82"/>
      <c r="D35" s="82"/>
      <c r="E35" s="82"/>
      <c r="F35" s="17"/>
      <c r="G35" s="4"/>
      <c r="H35" s="3"/>
      <c r="I35" s="4"/>
      <c r="J35" s="11"/>
      <c r="K35" s="96"/>
      <c r="L35" s="96"/>
      <c r="M35" s="96"/>
      <c r="N35" s="96"/>
      <c r="O35" s="96"/>
      <c r="P35" s="12"/>
      <c r="Q35" s="10"/>
    </row>
    <row r="36" spans="1:17" ht="20.5" customHeight="1" x14ac:dyDescent="0.3">
      <c r="A36" s="82" t="str">
        <f>IF(G34&lt;G32,"Nog te ontvangen","Terug te betalen")</f>
        <v>Terug te betalen</v>
      </c>
      <c r="B36" s="82"/>
      <c r="C36" s="82"/>
      <c r="D36" s="82"/>
      <c r="E36" s="82"/>
      <c r="F36" s="20"/>
      <c r="G36" s="28">
        <f>G32-G34</f>
        <v>0</v>
      </c>
      <c r="H36" s="14"/>
      <c r="I36" s="28">
        <f>I32-I34</f>
        <v>0</v>
      </c>
      <c r="J36" s="20"/>
      <c r="K36" s="96" t="str">
        <f>IF(I34&lt;I32,"Nog te ontvangen","Terug te betalen")</f>
        <v>Terug te betalen</v>
      </c>
      <c r="L36" s="96"/>
      <c r="M36" s="96"/>
      <c r="N36" s="96"/>
      <c r="O36" s="96"/>
      <c r="P36" s="12"/>
      <c r="Q36" s="24"/>
    </row>
    <row r="37" spans="1:17" x14ac:dyDescent="0.3">
      <c r="A37" s="8"/>
      <c r="B37" s="8"/>
      <c r="C37" s="8"/>
      <c r="D37" s="8"/>
      <c r="E37" s="8"/>
      <c r="F37" s="3"/>
      <c r="G37" s="42"/>
      <c r="H37" s="43"/>
      <c r="I37" s="42"/>
      <c r="K37" s="9"/>
      <c r="L37" s="9"/>
      <c r="M37" s="9"/>
      <c r="N37" s="9"/>
      <c r="O37" s="9"/>
      <c r="Q37" s="25"/>
    </row>
    <row r="38" spans="1:17" s="48" customFormat="1" hidden="1" x14ac:dyDescent="0.3">
      <c r="A38" s="50"/>
      <c r="B38" s="50"/>
      <c r="C38" s="50"/>
      <c r="D38" s="51"/>
      <c r="E38" s="50"/>
      <c r="F38" s="52"/>
      <c r="G38" s="53"/>
      <c r="H38" s="54"/>
      <c r="I38" s="54"/>
      <c r="J38" s="52"/>
      <c r="K38" s="55"/>
      <c r="L38" s="55"/>
      <c r="M38" s="55"/>
      <c r="N38" s="55"/>
      <c r="O38" s="55"/>
      <c r="P38" s="52"/>
    </row>
    <row r="39" spans="1:17" s="48" customFormat="1" hidden="1" x14ac:dyDescent="0.3">
      <c r="A39" s="50"/>
      <c r="B39" s="50"/>
      <c r="C39" s="50"/>
      <c r="D39" s="50"/>
      <c r="E39" s="50"/>
      <c r="F39" s="52"/>
      <c r="G39" s="53"/>
      <c r="H39" s="54"/>
      <c r="I39" s="54"/>
      <c r="J39" s="52"/>
      <c r="K39" s="55"/>
      <c r="L39" s="55"/>
      <c r="M39" s="55"/>
      <c r="N39" s="55"/>
      <c r="O39" s="55"/>
      <c r="P39" s="52"/>
    </row>
    <row r="40" spans="1:17" s="48" customFormat="1" ht="15" hidden="1" customHeight="1" x14ac:dyDescent="0.3">
      <c r="A40" s="50"/>
      <c r="B40" s="50"/>
      <c r="C40" s="50"/>
      <c r="D40" s="50"/>
      <c r="E40" s="50"/>
      <c r="F40" s="52"/>
      <c r="G40" s="53"/>
      <c r="H40" s="54"/>
      <c r="I40" s="54"/>
      <c r="J40" s="52"/>
      <c r="K40" s="55"/>
      <c r="L40" s="55"/>
      <c r="M40" s="55"/>
      <c r="N40" s="55"/>
      <c r="O40" s="55"/>
      <c r="P40" s="52"/>
    </row>
    <row r="41" spans="1:17" s="48" customFormat="1" ht="15.65" hidden="1" customHeight="1" x14ac:dyDescent="0.3">
      <c r="A41" s="38"/>
      <c r="B41" s="38"/>
      <c r="C41" s="38"/>
      <c r="D41" s="38"/>
      <c r="E41" s="38"/>
      <c r="F41" s="39"/>
      <c r="G41" s="44"/>
      <c r="H41" s="45"/>
      <c r="I41" s="45"/>
      <c r="J41" s="39"/>
      <c r="K41" s="40"/>
      <c r="L41" s="40"/>
      <c r="M41" s="40"/>
      <c r="N41" s="40"/>
      <c r="O41" s="40"/>
      <c r="P41" s="39"/>
    </row>
    <row r="42" spans="1:17" s="48" customFormat="1" ht="16.5" hidden="1" customHeight="1" x14ac:dyDescent="0.3">
      <c r="A42" s="85" t="s">
        <v>25</v>
      </c>
      <c r="B42" s="85"/>
      <c r="C42" s="85"/>
      <c r="D42" s="85"/>
      <c r="E42" s="85"/>
      <c r="F42" s="37"/>
      <c r="G42" s="46"/>
      <c r="H42" s="47"/>
      <c r="I42" s="47"/>
      <c r="J42" s="37"/>
      <c r="K42" s="97" t="s">
        <v>25</v>
      </c>
      <c r="L42" s="97"/>
      <c r="M42" s="97"/>
      <c r="N42" s="97"/>
      <c r="O42" s="97"/>
      <c r="P42" s="39"/>
    </row>
    <row r="43" spans="1:17" s="48" customFormat="1" ht="15" hidden="1" customHeight="1" x14ac:dyDescent="0.3">
      <c r="A43" s="83" t="s">
        <v>26</v>
      </c>
      <c r="B43" s="83"/>
      <c r="C43" s="83"/>
      <c r="D43" s="83"/>
      <c r="E43" s="83"/>
      <c r="F43" s="37"/>
      <c r="G43" s="46">
        <v>8.3299999999999999E-2</v>
      </c>
      <c r="H43" s="47"/>
      <c r="I43" s="46">
        <v>8.3299999999999999E-2</v>
      </c>
      <c r="J43" s="37"/>
      <c r="K43" s="92" t="s">
        <v>26</v>
      </c>
      <c r="L43" s="92"/>
      <c r="M43" s="92"/>
      <c r="N43" s="92"/>
      <c r="O43" s="92"/>
      <c r="P43" s="39"/>
    </row>
    <row r="44" spans="1:17" s="48" customFormat="1" ht="15" hidden="1" customHeight="1" x14ac:dyDescent="0.3">
      <c r="A44" s="83" t="s">
        <v>27</v>
      </c>
      <c r="B44" s="83"/>
      <c r="C44" s="83"/>
      <c r="D44" s="83"/>
      <c r="E44" s="83"/>
      <c r="F44" s="37"/>
      <c r="G44" s="46">
        <v>1.4</v>
      </c>
      <c r="H44" s="47"/>
      <c r="I44" s="46">
        <v>1.4</v>
      </c>
      <c r="J44" s="37"/>
      <c r="K44" s="92" t="s">
        <v>27</v>
      </c>
      <c r="L44" s="92"/>
      <c r="M44" s="92"/>
      <c r="N44" s="92"/>
      <c r="O44" s="92"/>
      <c r="P44" s="39"/>
    </row>
    <row r="45" spans="1:17" s="48" customFormat="1" ht="14.15" hidden="1" customHeight="1" x14ac:dyDescent="0.3">
      <c r="A45" s="83" t="s">
        <v>28</v>
      </c>
      <c r="B45" s="83"/>
      <c r="C45" s="83"/>
      <c r="D45" s="83"/>
      <c r="E45" s="83"/>
      <c r="F45" s="37"/>
      <c r="G45" s="46">
        <v>0.85</v>
      </c>
      <c r="H45" s="47"/>
      <c r="I45" s="46">
        <v>0.85</v>
      </c>
      <c r="J45" s="37"/>
      <c r="K45" s="92" t="s">
        <v>28</v>
      </c>
      <c r="L45" s="92"/>
      <c r="M45" s="92"/>
      <c r="N45" s="92"/>
      <c r="O45" s="92"/>
      <c r="P45" s="39"/>
    </row>
    <row r="46" spans="1:17" s="48" customFormat="1" ht="15.65" hidden="1" customHeight="1" x14ac:dyDescent="0.3">
      <c r="A46" s="83" t="s">
        <v>29</v>
      </c>
      <c r="B46" s="83"/>
      <c r="C46" s="83"/>
      <c r="D46" s="83"/>
      <c r="E46" s="83"/>
      <c r="F46" s="37"/>
      <c r="G46" s="46">
        <v>0.8</v>
      </c>
      <c r="H46" s="47"/>
      <c r="I46" s="46">
        <v>0.8</v>
      </c>
      <c r="J46" s="37"/>
      <c r="K46" s="92" t="s">
        <v>29</v>
      </c>
      <c r="L46" s="92"/>
      <c r="M46" s="92"/>
      <c r="N46" s="92"/>
      <c r="O46" s="92"/>
      <c r="P46" s="39"/>
    </row>
    <row r="47" spans="1:17" s="48" customFormat="1" ht="13" hidden="1" customHeight="1" x14ac:dyDescent="0.3">
      <c r="A47" s="39"/>
      <c r="B47" s="39"/>
      <c r="C47" s="39"/>
      <c r="D47" s="39"/>
      <c r="E47" s="39"/>
      <c r="F47" s="39"/>
      <c r="G47" s="44"/>
      <c r="H47" s="45"/>
      <c r="I47" s="45"/>
      <c r="J47" s="39"/>
      <c r="K47" s="41"/>
      <c r="L47" s="41"/>
      <c r="M47" s="41"/>
      <c r="N47" s="41"/>
      <c r="O47" s="41"/>
      <c r="P47" s="39"/>
    </row>
    <row r="48" spans="1:17" s="48" customFormat="1" x14ac:dyDescent="0.3">
      <c r="G48" s="49"/>
      <c r="H48" s="49"/>
      <c r="I48" s="49"/>
    </row>
    <row r="49" spans="1:29" x14ac:dyDescent="0.3">
      <c r="B49" s="93" t="s">
        <v>30</v>
      </c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5"/>
    </row>
    <row r="50" spans="1:29" x14ac:dyDescent="0.3">
      <c r="B50" s="79" t="s">
        <v>31</v>
      </c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1"/>
    </row>
    <row r="51" spans="1:29" x14ac:dyDescent="0.3">
      <c r="A51" s="6"/>
      <c r="B51" s="89" t="s">
        <v>32</v>
      </c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1"/>
      <c r="O51" s="6"/>
    </row>
    <row r="52" spans="1:29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8" spans="1:29" x14ac:dyDescent="0.3"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</row>
    <row r="59" spans="1:29" x14ac:dyDescent="0.3"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</row>
    <row r="60" spans="1:29" x14ac:dyDescent="0.3"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</row>
    <row r="1048576" ht="15" customHeight="1" x14ac:dyDescent="0.3"/>
  </sheetData>
  <sheetProtection algorithmName="SHA-512" hashValue="xSmnepb6ANBmwdRoi10U5Ax/Fb2cyWldeuMku8O2LZxOpC7Cf0Eun24RwdhMsKgFiICkyUlp0N5bdWJXvhoJoQ==" saltValue="CWOU94Bw4WtdaMOqG34eQg==" spinCount="100000" sheet="1" selectLockedCells="1"/>
  <mergeCells count="50">
    <mergeCell ref="B51:N51"/>
    <mergeCell ref="A26:E26"/>
    <mergeCell ref="K26:P26"/>
    <mergeCell ref="K45:O45"/>
    <mergeCell ref="K46:O46"/>
    <mergeCell ref="A45:E45"/>
    <mergeCell ref="A46:E46"/>
    <mergeCell ref="B49:N49"/>
    <mergeCell ref="K35:O35"/>
    <mergeCell ref="K42:O42"/>
    <mergeCell ref="K43:O43"/>
    <mergeCell ref="K44:O44"/>
    <mergeCell ref="K36:O36"/>
    <mergeCell ref="K31:O31"/>
    <mergeCell ref="A44:E44"/>
    <mergeCell ref="A30:E30"/>
    <mergeCell ref="B50:N50"/>
    <mergeCell ref="A12:E12"/>
    <mergeCell ref="A35:E35"/>
    <mergeCell ref="A43:E43"/>
    <mergeCell ref="A34:E34"/>
    <mergeCell ref="A42:E42"/>
    <mergeCell ref="A36:E36"/>
    <mergeCell ref="K34:O34"/>
    <mergeCell ref="K32:O32"/>
    <mergeCell ref="A31:E31"/>
    <mergeCell ref="A14:E14"/>
    <mergeCell ref="K14:O14"/>
    <mergeCell ref="A16:E16"/>
    <mergeCell ref="K16:O16"/>
    <mergeCell ref="K30:O30"/>
    <mergeCell ref="K28:P28"/>
    <mergeCell ref="K10:O10"/>
    <mergeCell ref="C1:M1"/>
    <mergeCell ref="C2:M2"/>
    <mergeCell ref="K12:O12"/>
    <mergeCell ref="A8:E8"/>
    <mergeCell ref="A10:E10"/>
    <mergeCell ref="K8:P8"/>
    <mergeCell ref="K19:P19"/>
    <mergeCell ref="K22:P22"/>
    <mergeCell ref="A24:E24"/>
    <mergeCell ref="K24:P24"/>
    <mergeCell ref="A28:E28"/>
    <mergeCell ref="A19:E19"/>
    <mergeCell ref="G19:G20"/>
    <mergeCell ref="I19:I20"/>
    <mergeCell ref="A20:E20"/>
    <mergeCell ref="A22:E22"/>
    <mergeCell ref="K20:P20"/>
  </mergeCells>
  <conditionalFormatting sqref="G3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I3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0694A955E0154A9AE530F18FAC0350" ma:contentTypeVersion="12" ma:contentTypeDescription="Een nieuw document maken." ma:contentTypeScope="" ma:versionID="752c721bd80935e8d054689f222665b5">
  <xsd:schema xmlns:xsd="http://www.w3.org/2001/XMLSchema" xmlns:xs="http://www.w3.org/2001/XMLSchema" xmlns:p="http://schemas.microsoft.com/office/2006/metadata/properties" xmlns:ns3="55cba2c2-78f3-4033-aae8-cb0e9e163916" xmlns:ns4="b3353a7c-9a18-4ae1-a267-c2a0dee209e3" targetNamespace="http://schemas.microsoft.com/office/2006/metadata/properties" ma:root="true" ma:fieldsID="6ff638e40c12832e5439d7cda7ba93e9" ns3:_="" ns4:_="">
    <xsd:import namespace="55cba2c2-78f3-4033-aae8-cb0e9e163916"/>
    <xsd:import namespace="b3353a7c-9a18-4ae1-a267-c2a0dee209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cba2c2-78f3-4033-aae8-cb0e9e1639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53a7c-9a18-4ae1-a267-c2a0dee209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24B1CD-53F6-4D2E-934A-181F8075D1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cba2c2-78f3-4033-aae8-cb0e9e163916"/>
    <ds:schemaRef ds:uri="b3353a7c-9a18-4ae1-a267-c2a0dee209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B2EDAF-61C4-4BC8-BCB4-A5F863D2E8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9E8637-3630-4A4C-8FE8-7BD230F4E08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Peute, Richard</dc:creator>
  <cp:keywords/>
  <dc:description/>
  <cp:lastModifiedBy>Massuger, Piet</cp:lastModifiedBy>
  <cp:revision/>
  <dcterms:created xsi:type="dcterms:W3CDTF">2020-04-02T09:00:43Z</dcterms:created>
  <dcterms:modified xsi:type="dcterms:W3CDTF">2021-08-06T12:50:13Z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0x010100170694A955E0154A9AE530F18FAC0350</vt:lpwstr>
  </property>
</Properties>
</file>